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sservatorio dispersione\2019-2020\ricerca azione\Ricerca-Azione Primaria 2019-2020\Ricerca-Azione Primaria ACMT\acmt\"/>
    </mc:Choice>
  </mc:AlternateContent>
  <bookViews>
    <workbookView xWindow="0" yWindow="0" windowWidth="21570" windowHeight="8070"/>
  </bookViews>
  <sheets>
    <sheet name="AC MT 2 classe PRIMARIA " sheetId="1" r:id="rId1"/>
    <sheet name="Foglio1" sheetId="2" r:id="rId2"/>
  </sheets>
  <calcPr calcId="162913"/>
</workbook>
</file>

<file path=xl/calcChain.xml><?xml version="1.0" encoding="utf-8"?>
<calcChain xmlns="http://schemas.openxmlformats.org/spreadsheetml/2006/main">
  <c r="D19" i="2" l="1"/>
  <c r="E19" i="2" s="1"/>
  <c r="H15" i="2"/>
  <c r="H17" i="2" s="1"/>
  <c r="G15" i="2"/>
  <c r="G17" i="2" s="1"/>
  <c r="I17" i="2" s="1"/>
  <c r="J17" i="2" s="1"/>
  <c r="R46" i="1"/>
  <c r="S46" i="1" s="1"/>
  <c r="M46" i="1"/>
  <c r="K46" i="1"/>
  <c r="J46" i="1"/>
  <c r="E46" i="1"/>
  <c r="R45" i="1"/>
  <c r="S45" i="1" s="1"/>
  <c r="M45" i="1"/>
  <c r="K45" i="1"/>
  <c r="J45" i="1"/>
  <c r="E45" i="1"/>
  <c r="L39" i="1"/>
  <c r="M39" i="1" s="1"/>
  <c r="L38" i="1"/>
  <c r="M38" i="1" s="1"/>
  <c r="L37" i="1"/>
  <c r="M37" i="1" s="1"/>
  <c r="B37" i="1"/>
  <c r="Q35" i="1"/>
  <c r="P35" i="1"/>
  <c r="O35" i="1"/>
  <c r="N35" i="1"/>
  <c r="L35" i="1"/>
  <c r="J35" i="1"/>
  <c r="I35" i="1"/>
  <c r="H35" i="1"/>
  <c r="G35" i="1"/>
  <c r="F35" i="1"/>
  <c r="D35" i="1"/>
  <c r="B35" i="1"/>
  <c r="Q34" i="1"/>
  <c r="P34" i="1"/>
  <c r="O34" i="1"/>
  <c r="N34" i="1"/>
  <c r="L34" i="1"/>
  <c r="I34" i="1"/>
  <c r="H34" i="1"/>
  <c r="G34" i="1"/>
  <c r="F34" i="1"/>
  <c r="D34" i="1"/>
  <c r="R33" i="1"/>
  <c r="S33" i="1" s="1"/>
  <c r="M33" i="1"/>
  <c r="K33" i="1"/>
  <c r="J33" i="1"/>
  <c r="E33" i="1"/>
  <c r="R32" i="1"/>
  <c r="S32" i="1" s="1"/>
  <c r="M32" i="1"/>
  <c r="K32" i="1"/>
  <c r="J32" i="1"/>
  <c r="E32" i="1"/>
  <c r="R31" i="1"/>
  <c r="S31" i="1" s="1"/>
  <c r="M31" i="1"/>
  <c r="K31" i="1"/>
  <c r="J31" i="1"/>
  <c r="E31" i="1"/>
  <c r="R30" i="1"/>
  <c r="S30" i="1" s="1"/>
  <c r="M30" i="1"/>
  <c r="K30" i="1"/>
  <c r="J30" i="1"/>
  <c r="E30" i="1"/>
  <c r="R29" i="1"/>
  <c r="S29" i="1" s="1"/>
  <c r="M29" i="1"/>
  <c r="K29" i="1"/>
  <c r="J29" i="1"/>
  <c r="E29" i="1"/>
  <c r="R28" i="1"/>
  <c r="S28" i="1" s="1"/>
  <c r="M28" i="1"/>
  <c r="K28" i="1"/>
  <c r="J28" i="1"/>
  <c r="E28" i="1"/>
  <c r="R27" i="1"/>
  <c r="S27" i="1" s="1"/>
  <c r="M27" i="1"/>
  <c r="K27" i="1"/>
  <c r="J27" i="1"/>
  <c r="E27" i="1"/>
  <c r="R26" i="1"/>
  <c r="S26" i="1" s="1"/>
  <c r="M26" i="1"/>
  <c r="K26" i="1"/>
  <c r="J26" i="1"/>
  <c r="E26" i="1"/>
  <c r="R25" i="1"/>
  <c r="S25" i="1" s="1"/>
  <c r="M25" i="1"/>
  <c r="K25" i="1"/>
  <c r="J25" i="1"/>
  <c r="E25" i="1"/>
  <c r="R24" i="1"/>
  <c r="S24" i="1" s="1"/>
  <c r="M24" i="1"/>
  <c r="K24" i="1"/>
  <c r="J24" i="1"/>
  <c r="E24" i="1"/>
  <c r="R23" i="1"/>
  <c r="S23" i="1" s="1"/>
  <c r="M23" i="1"/>
  <c r="K23" i="1"/>
  <c r="J23" i="1"/>
  <c r="E23" i="1"/>
  <c r="R22" i="1"/>
  <c r="S22" i="1" s="1"/>
  <c r="M22" i="1"/>
  <c r="K22" i="1"/>
  <c r="J22" i="1"/>
  <c r="E22" i="1"/>
  <c r="R21" i="1"/>
  <c r="S21" i="1" s="1"/>
  <c r="M21" i="1"/>
  <c r="K21" i="1"/>
  <c r="J21" i="1"/>
  <c r="E21" i="1"/>
  <c r="R20" i="1"/>
  <c r="S20" i="1" s="1"/>
  <c r="M20" i="1"/>
  <c r="K20" i="1"/>
  <c r="J20" i="1"/>
  <c r="E20" i="1"/>
  <c r="R19" i="1"/>
  <c r="S19" i="1" s="1"/>
  <c r="M19" i="1"/>
  <c r="K19" i="1"/>
  <c r="J19" i="1"/>
  <c r="E19" i="1"/>
  <c r="R18" i="1"/>
  <c r="S18" i="1" s="1"/>
  <c r="M18" i="1"/>
  <c r="K18" i="1"/>
  <c r="J18" i="1"/>
  <c r="E18" i="1"/>
  <c r="R17" i="1"/>
  <c r="S17" i="1" s="1"/>
  <c r="M17" i="1"/>
  <c r="K17" i="1"/>
  <c r="J17" i="1"/>
  <c r="E17" i="1"/>
  <c r="R16" i="1"/>
  <c r="S16" i="1" s="1"/>
  <c r="M16" i="1"/>
  <c r="K16" i="1"/>
  <c r="J16" i="1"/>
  <c r="E16" i="1"/>
  <c r="R15" i="1"/>
  <c r="S15" i="1" s="1"/>
  <c r="M15" i="1"/>
  <c r="K15" i="1"/>
  <c r="J15" i="1"/>
  <c r="E15" i="1"/>
  <c r="R14" i="1"/>
  <c r="S14" i="1" s="1"/>
  <c r="M14" i="1"/>
  <c r="K14" i="1"/>
  <c r="J14" i="1"/>
  <c r="E14" i="1"/>
  <c r="R13" i="1"/>
  <c r="S13" i="1" s="1"/>
  <c r="M13" i="1"/>
  <c r="K13" i="1"/>
  <c r="J13" i="1"/>
  <c r="E13" i="1"/>
  <c r="R12" i="1"/>
  <c r="S12" i="1" s="1"/>
  <c r="M12" i="1"/>
  <c r="K12" i="1"/>
  <c r="J12" i="1"/>
  <c r="E12" i="1"/>
  <c r="R11" i="1"/>
  <c r="S11" i="1" s="1"/>
  <c r="M11" i="1"/>
  <c r="K11" i="1"/>
  <c r="J11" i="1"/>
  <c r="E11" i="1"/>
  <c r="R10" i="1"/>
  <c r="S10" i="1" s="1"/>
  <c r="M10" i="1"/>
  <c r="K10" i="1"/>
  <c r="J10" i="1"/>
  <c r="E10" i="1"/>
  <c r="R9" i="1"/>
  <c r="R34" i="1" s="1"/>
  <c r="M9" i="1"/>
  <c r="L36" i="1" s="1"/>
  <c r="M36" i="1" s="1"/>
  <c r="K9" i="1"/>
  <c r="J36" i="1" s="1"/>
  <c r="K36" i="1" s="1"/>
  <c r="J9" i="1"/>
  <c r="J34" i="1" s="1"/>
  <c r="E9" i="1"/>
  <c r="D36" i="1" s="1"/>
  <c r="E36" i="1" s="1"/>
  <c r="R35" i="1" l="1"/>
  <c r="D37" i="1"/>
  <c r="E37" i="1" s="1"/>
  <c r="J37" i="1"/>
  <c r="K37" i="1" s="1"/>
  <c r="D38" i="1"/>
  <c r="E38" i="1" s="1"/>
  <c r="J38" i="1"/>
  <c r="K38" i="1" s="1"/>
  <c r="D39" i="1"/>
  <c r="E39" i="1" s="1"/>
  <c r="J39" i="1"/>
  <c r="K39" i="1" s="1"/>
  <c r="S9" i="1"/>
  <c r="R36" i="1" l="1"/>
  <c r="S36" i="1" s="1"/>
  <c r="R38" i="1"/>
  <c r="S38" i="1" s="1"/>
  <c r="R37" i="1"/>
  <c r="S37" i="1" s="1"/>
  <c r="R39" i="1"/>
  <c r="S39" i="1" s="1"/>
</calcChain>
</file>

<file path=xl/sharedStrings.xml><?xml version="1.0" encoding="utf-8"?>
<sst xmlns="http://schemas.openxmlformats.org/spreadsheetml/2006/main" count="60" uniqueCount="37">
  <si>
    <t xml:space="preserve">M.I.U.R. - U.S.R. SICILIA  -  Osservatorio  sul fenomeno della Dispersione Scolastica  </t>
  </si>
  <si>
    <t>AC- MT  TEST DI VALUTAZIONE DELLE ABILITA' DI CALCOLO - GRUPPO MT - (Cornoldi, Lucangeli, Bellina -2012)</t>
  </si>
  <si>
    <t>A.S. 2018/2019</t>
  </si>
  <si>
    <t>codice meccanografico principale</t>
  </si>
  <si>
    <t xml:space="preserve">CLASSE </t>
  </si>
  <si>
    <t>PROVA INIZIALE COLLETTIVA</t>
  </si>
  <si>
    <t>PROVA FINALE COLLETTIVA</t>
  </si>
  <si>
    <t xml:space="preserve">2  SEZ. </t>
  </si>
  <si>
    <r>
      <t xml:space="preserve">OPERAZIONI SCRITTE </t>
    </r>
    <r>
      <rPr>
        <sz val="8"/>
        <rFont val="Arial"/>
      </rPr>
      <t>(Valore Medio 3.05 - D.S. 0.97)</t>
    </r>
  </si>
  <si>
    <r>
      <t xml:space="preserve">CONOSCENZA NUMERICA </t>
    </r>
    <r>
      <rPr>
        <sz val="8"/>
        <rFont val="Arial"/>
      </rPr>
      <t xml:space="preserve"> (Valore medio 18.46 - DS 3.91)</t>
    </r>
  </si>
  <si>
    <r>
      <t xml:space="preserve">OPERAZIONI SCRITTE </t>
    </r>
    <r>
      <rPr>
        <sz val="8"/>
        <rFont val="Arial"/>
      </rPr>
      <t>(Valore Medio 3.01 - DS0.90)</t>
    </r>
  </si>
  <si>
    <r>
      <t xml:space="preserve">CONOSCENZA NUMERICA </t>
    </r>
    <r>
      <rPr>
        <sz val="8"/>
        <rFont val="Arial"/>
      </rPr>
      <t>(Valore medio 19.18 - D.S. 3.52)</t>
    </r>
  </si>
  <si>
    <t>M/F</t>
  </si>
  <si>
    <t>ALUNNI</t>
  </si>
  <si>
    <t>Esegui le operazioni</t>
  </si>
  <si>
    <t>Cerchia il numero più grande</t>
  </si>
  <si>
    <t>Trasforma in cifre scritte</t>
  </si>
  <si>
    <t>ordina dal più piccolo al più grande</t>
  </si>
  <si>
    <t>ordina dal più grande al più piccolo</t>
  </si>
  <si>
    <t>TOT. (max 22)</t>
  </si>
  <si>
    <t>fascia di prestazione</t>
  </si>
  <si>
    <t>TOT. M</t>
  </si>
  <si>
    <t>Media</t>
  </si>
  <si>
    <t>Dev. Stand.</t>
  </si>
  <si>
    <t>TOT. F.</t>
  </si>
  <si>
    <t>I: Richiesta di Intervento</t>
  </si>
  <si>
    <t>A: Richiesta di Attenzione</t>
  </si>
  <si>
    <t>S: Sufficiente</t>
  </si>
  <si>
    <t>O: Ottimale</t>
  </si>
  <si>
    <r>
      <t xml:space="preserve">OPERAZIONI SCRITTE </t>
    </r>
    <r>
      <rPr>
        <sz val="8"/>
        <rFont val="Arial"/>
      </rPr>
      <t>(Valore Medio 3.05 - D.S. 0.97)</t>
    </r>
  </si>
  <si>
    <r>
      <t xml:space="preserve">CONOSCENZA NUMERICA </t>
    </r>
    <r>
      <rPr>
        <sz val="8"/>
        <rFont val="Arial"/>
      </rPr>
      <t xml:space="preserve"> (Valore medio 18.46 - DS 3.91)</t>
    </r>
  </si>
  <si>
    <r>
      <t xml:space="preserve">OPERAZIONI SCRITTE </t>
    </r>
    <r>
      <rPr>
        <sz val="8"/>
        <rFont val="Arial"/>
      </rPr>
      <t>(Valore Medio 3.01 - DS0.90)</t>
    </r>
  </si>
  <si>
    <r>
      <t xml:space="preserve">CONOSCENZA NUMERICA </t>
    </r>
    <r>
      <rPr>
        <sz val="8"/>
        <rFont val="Arial"/>
      </rPr>
      <t>(Valore medio 19.18 - D.S. 3.52)</t>
    </r>
  </si>
  <si>
    <t>ALUNNI IN SITUAZIONE DI DISABILITA' LETTORI</t>
  </si>
  <si>
    <t xml:space="preserve">N. ALUNNI NON LETTORI: </t>
  </si>
  <si>
    <t>DI CUI DISABILI</t>
  </si>
  <si>
    <t>DI CUI DI ALTRA NAZIONALITA'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</si>
</sst>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\-_-;_-@"/>
    <numFmt numFmtId="165" formatCode="0.0"/>
  </numFmts>
  <fonts count="11" x14ac:knownFonts="1">
    <font>
      <sz val="10"/>
      <color rgb="FF000000"/>
      <name val="Arial"/>
    </font>
    <font>
      <sz val="9"/>
      <name val="Arial"/>
    </font>
    <font>
      <sz val="10"/>
      <name val="Arial"/>
    </font>
    <font>
      <sz val="10"/>
      <name val="Arial"/>
    </font>
    <font>
      <b/>
      <sz val="14"/>
      <name val="Calibri"/>
    </font>
    <font>
      <b/>
      <sz val="10"/>
      <name val="Times New Roman"/>
    </font>
    <font>
      <b/>
      <sz val="12"/>
      <name val="Calibri"/>
    </font>
    <font>
      <b/>
      <sz val="10"/>
      <name val="Arial"/>
    </font>
    <font>
      <sz val="10"/>
      <name val="Arial"/>
    </font>
    <font>
      <sz val="9"/>
      <name val="Times New Roman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1" xfId="0" applyFont="1" applyBorder="1" applyAlignment="1"/>
    <xf numFmtId="0" fontId="3" fillId="0" borderId="12" xfId="0" applyFont="1" applyBorder="1" applyAlignment="1"/>
    <xf numFmtId="0" fontId="3" fillId="0" borderId="17" xfId="0" applyFont="1" applyBorder="1" applyAlignment="1"/>
    <xf numFmtId="164" fontId="9" fillId="0" borderId="12" xfId="0" applyNumberFormat="1" applyFont="1" applyBorder="1" applyAlignment="1">
      <alignment vertical="center"/>
    </xf>
    <xf numFmtId="0" fontId="3" fillId="0" borderId="18" xfId="0" applyFont="1" applyBorder="1" applyAlignment="1"/>
    <xf numFmtId="1" fontId="3" fillId="0" borderId="19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2" xfId="0" applyFont="1" applyBorder="1" applyAlignment="1"/>
    <xf numFmtId="164" fontId="9" fillId="0" borderId="20" xfId="0" applyNumberFormat="1" applyFont="1" applyBorder="1" applyAlignment="1">
      <alignment vertical="center"/>
    </xf>
    <xf numFmtId="0" fontId="2" fillId="0" borderId="0" xfId="0" applyFont="1" applyAlignment="1"/>
    <xf numFmtId="0" fontId="3" fillId="0" borderId="8" xfId="0" applyFont="1" applyBorder="1" applyAlignment="1"/>
    <xf numFmtId="165" fontId="3" fillId="0" borderId="22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5" fontId="3" fillId="0" borderId="23" xfId="0" applyNumberFormat="1" applyFont="1" applyBorder="1" applyAlignment="1"/>
    <xf numFmtId="0" fontId="3" fillId="0" borderId="24" xfId="0" applyFont="1" applyBorder="1" applyAlignment="1"/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165" fontId="3" fillId="0" borderId="17" xfId="0" applyNumberFormat="1" applyFont="1" applyBorder="1" applyAlignment="1"/>
    <xf numFmtId="165" fontId="3" fillId="0" borderId="19" xfId="0" applyNumberFormat="1" applyFont="1" applyBorder="1" applyAlignment="1"/>
    <xf numFmtId="0" fontId="3" fillId="0" borderId="20" xfId="0" applyFont="1" applyBorder="1" applyAlignment="1"/>
    <xf numFmtId="0" fontId="3" fillId="0" borderId="7" xfId="0" applyFont="1" applyBorder="1" applyAlignment="1"/>
    <xf numFmtId="1" fontId="1" fillId="0" borderId="17" xfId="0" applyNumberFormat="1" applyFont="1" applyBorder="1" applyAlignment="1"/>
    <xf numFmtId="9" fontId="1" fillId="0" borderId="3" xfId="0" applyNumberFormat="1" applyFont="1" applyBorder="1" applyAlignment="1"/>
    <xf numFmtId="1" fontId="1" fillId="0" borderId="3" xfId="0" applyNumberFormat="1" applyFont="1" applyBorder="1" applyAlignment="1"/>
    <xf numFmtId="9" fontId="1" fillId="0" borderId="19" xfId="0" applyNumberFormat="1" applyFont="1" applyBorder="1" applyAlignment="1"/>
    <xf numFmtId="1" fontId="1" fillId="0" borderId="19" xfId="0" applyNumberFormat="1" applyFont="1" applyBorder="1" applyAlignment="1"/>
    <xf numFmtId="1" fontId="1" fillId="0" borderId="18" xfId="0" applyNumberFormat="1" applyFont="1" applyBorder="1" applyAlignment="1"/>
    <xf numFmtId="9" fontId="1" fillId="0" borderId="25" xfId="0" applyNumberFormat="1" applyFont="1" applyBorder="1" applyAlignment="1"/>
    <xf numFmtId="9" fontId="1" fillId="0" borderId="20" xfId="0" applyNumberFormat="1" applyFont="1" applyBorder="1" applyAlignment="1"/>
    <xf numFmtId="0" fontId="3" fillId="0" borderId="7" xfId="0" applyFont="1" applyBorder="1" applyAlignment="1"/>
    <xf numFmtId="1" fontId="3" fillId="0" borderId="3" xfId="0" applyNumberFormat="1" applyFont="1" applyBorder="1" applyAlignment="1"/>
    <xf numFmtId="9" fontId="3" fillId="0" borderId="3" xfId="0" applyNumberFormat="1" applyFont="1" applyBorder="1" applyAlignment="1"/>
    <xf numFmtId="0" fontId="3" fillId="0" borderId="19" xfId="0" applyFont="1" applyBorder="1" applyAlignment="1"/>
    <xf numFmtId="164" fontId="9" fillId="0" borderId="19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1" xfId="0" applyFont="1" applyBorder="1" applyAlignment="1"/>
    <xf numFmtId="0" fontId="8" fillId="2" borderId="3" xfId="0" applyFont="1" applyFill="1" applyBorder="1" applyAlignment="1"/>
    <xf numFmtId="0" fontId="8" fillId="2" borderId="26" xfId="0" applyFont="1" applyFill="1" applyBorder="1" applyAlignment="1"/>
    <xf numFmtId="0" fontId="8" fillId="2" borderId="29" xfId="0" applyFont="1" applyFill="1" applyBorder="1" applyAlignment="1"/>
    <xf numFmtId="0" fontId="8" fillId="2" borderId="16" xfId="0" applyFont="1" applyFill="1" applyBorder="1" applyAlignment="1"/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/>
    <xf numFmtId="0" fontId="2" fillId="0" borderId="15" xfId="0" applyFont="1" applyBorder="1"/>
    <xf numFmtId="0" fontId="1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51"/>
  <sheetViews>
    <sheetView tabSelected="1" workbookViewId="0"/>
  </sheetViews>
  <sheetFormatPr defaultColWidth="14.42578125" defaultRowHeight="15" customHeight="1" x14ac:dyDescent="0.2"/>
  <cols>
    <col min="1" max="1" width="9.5703125" customWidth="1"/>
    <col min="2" max="2" width="7.7109375" customWidth="1"/>
    <col min="3" max="3" width="24.85546875" customWidth="1"/>
    <col min="4" max="4" width="6.85546875" customWidth="1"/>
    <col min="5" max="5" width="5.28515625" customWidth="1"/>
    <col min="6" max="6" width="9.28515625" customWidth="1"/>
    <col min="7" max="7" width="7.85546875" customWidth="1"/>
    <col min="8" max="8" width="9.28515625" customWidth="1"/>
    <col min="9" max="9" width="7.28515625" customWidth="1"/>
    <col min="10" max="10" width="6" customWidth="1"/>
    <col min="11" max="11" width="6.140625" customWidth="1"/>
    <col min="12" max="12" width="5.7109375" customWidth="1"/>
    <col min="13" max="13" width="6.140625" customWidth="1"/>
    <col min="14" max="14" width="9.140625" customWidth="1"/>
    <col min="15" max="15" width="9" customWidth="1"/>
    <col min="16" max="17" width="9.140625" customWidth="1"/>
    <col min="18" max="18" width="7.85546875" customWidth="1"/>
    <col min="19" max="19" width="8.140625" customWidth="1"/>
    <col min="20" max="20" width="2.140625" customWidth="1"/>
    <col min="21" max="29" width="9.140625" customWidth="1"/>
  </cols>
  <sheetData>
    <row r="1" spans="1:29" ht="12.75" customHeight="1" x14ac:dyDescent="0.2">
      <c r="A1" s="1"/>
      <c r="B1" s="2"/>
      <c r="C1" s="74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.75" customHeight="1" x14ac:dyDescent="0.3">
      <c r="A2" s="5"/>
      <c r="B2" s="6"/>
      <c r="C2" s="77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"/>
      <c r="W2" s="3"/>
      <c r="X2" s="3"/>
      <c r="Y2" s="3"/>
      <c r="Z2" s="3"/>
      <c r="AA2" s="3"/>
      <c r="AB2" s="3"/>
      <c r="AC2" s="3"/>
    </row>
    <row r="3" spans="1:29" ht="20.25" customHeight="1" x14ac:dyDescent="0.2">
      <c r="A3" s="7"/>
      <c r="B3" s="8"/>
      <c r="C3" s="76" t="s">
        <v>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.75" customHeight="1" x14ac:dyDescent="0.2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7" customHeight="1" x14ac:dyDescent="0.2">
      <c r="A5" s="10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5.5" customHeight="1" x14ac:dyDescent="0.2">
      <c r="A6" s="11"/>
      <c r="B6" s="12"/>
      <c r="C6" s="13" t="s">
        <v>4</v>
      </c>
      <c r="D6" s="71" t="s">
        <v>5</v>
      </c>
      <c r="E6" s="72"/>
      <c r="F6" s="72"/>
      <c r="G6" s="72"/>
      <c r="H6" s="72"/>
      <c r="I6" s="72"/>
      <c r="J6" s="72"/>
      <c r="K6" s="73"/>
      <c r="L6" s="71" t="s">
        <v>6</v>
      </c>
      <c r="M6" s="72"/>
      <c r="N6" s="72"/>
      <c r="O6" s="72"/>
      <c r="P6" s="72"/>
      <c r="Q6" s="72"/>
      <c r="R6" s="72"/>
      <c r="S6" s="7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50.25" customHeight="1" x14ac:dyDescent="0.2">
      <c r="A7" s="14"/>
      <c r="B7" s="15"/>
      <c r="C7" s="16" t="s">
        <v>7</v>
      </c>
      <c r="D7" s="69" t="s">
        <v>8</v>
      </c>
      <c r="E7" s="70"/>
      <c r="F7" s="69" t="s">
        <v>9</v>
      </c>
      <c r="G7" s="70"/>
      <c r="H7" s="70"/>
      <c r="I7" s="70"/>
      <c r="J7" s="70"/>
      <c r="K7" s="70"/>
      <c r="L7" s="69" t="s">
        <v>10</v>
      </c>
      <c r="M7" s="70"/>
      <c r="N7" s="69" t="s">
        <v>11</v>
      </c>
      <c r="O7" s="70"/>
      <c r="P7" s="70"/>
      <c r="Q7" s="70"/>
      <c r="R7" s="70"/>
      <c r="S7" s="80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60" customHeight="1" x14ac:dyDescent="0.2">
      <c r="A8" s="17"/>
      <c r="B8" s="18" t="s">
        <v>12</v>
      </c>
      <c r="C8" s="19" t="s">
        <v>13</v>
      </c>
      <c r="D8" s="81" t="s">
        <v>14</v>
      </c>
      <c r="E8" s="70"/>
      <c r="F8" s="20" t="s">
        <v>15</v>
      </c>
      <c r="G8" s="21" t="s">
        <v>16</v>
      </c>
      <c r="H8" s="22" t="s">
        <v>17</v>
      </c>
      <c r="I8" s="23" t="s">
        <v>18</v>
      </c>
      <c r="J8" s="22" t="s">
        <v>19</v>
      </c>
      <c r="K8" s="23" t="s">
        <v>20</v>
      </c>
      <c r="L8" s="81" t="s">
        <v>14</v>
      </c>
      <c r="M8" s="70"/>
      <c r="N8" s="20" t="s">
        <v>15</v>
      </c>
      <c r="O8" s="21" t="s">
        <v>16</v>
      </c>
      <c r="P8" s="22" t="s">
        <v>17</v>
      </c>
      <c r="Q8" s="23" t="s">
        <v>18</v>
      </c>
      <c r="R8" s="22" t="s">
        <v>19</v>
      </c>
      <c r="S8" s="24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6.5" customHeight="1" x14ac:dyDescent="0.2">
      <c r="A9" s="25">
        <v>1</v>
      </c>
      <c r="B9" s="26"/>
      <c r="C9" s="27"/>
      <c r="D9" s="28"/>
      <c r="E9" s="29" t="str">
        <f t="shared" ref="E9:E33" si="0">IF(D9&lt;=1,"I",IF(D9&lt;=2,"A",IF(D9&lt;=3,"S",IF(D9&lt;=4,"O"))))</f>
        <v>I</v>
      </c>
      <c r="F9" s="28"/>
      <c r="G9" s="30"/>
      <c r="H9" s="30"/>
      <c r="I9" s="27"/>
      <c r="J9" s="31">
        <f t="shared" ref="J9:J33" si="1">SUM(F9:I9)</f>
        <v>0</v>
      </c>
      <c r="K9" s="29" t="str">
        <f t="shared" ref="K9:K33" si="2">IF(J9&lt;=10,"I",IF(J9&lt;=15,"A",IF(J9&lt;=21,"S",IF(J9&lt;=22,"O"))))</f>
        <v>I</v>
      </c>
      <c r="L9" s="32"/>
      <c r="M9" s="29" t="str">
        <f t="shared" ref="M9:M33" si="3">IF(L9&lt;=1,"I",IF(L9&lt;=2,"A",IF(L9&lt;=3,"S",IF(L9&lt;=4,"O"))))</f>
        <v>I</v>
      </c>
      <c r="N9" s="32"/>
      <c r="O9" s="33"/>
      <c r="P9" s="33"/>
      <c r="Q9" s="34"/>
      <c r="R9" s="31">
        <f t="shared" ref="R9:R33" si="4">SUM(N9:Q9)</f>
        <v>0</v>
      </c>
      <c r="S9" s="35" t="str">
        <f t="shared" ref="S9:S33" si="5">IF(R9&lt;=11,"I",IF(R9&lt;=16,"A",IF(R9&lt;=21,"S",IF(R9&lt;=22,"O"))))</f>
        <v>I</v>
      </c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6.5" customHeight="1" x14ac:dyDescent="0.2">
      <c r="A10" s="25">
        <v>2</v>
      </c>
      <c r="B10" s="26"/>
      <c r="C10" s="34"/>
      <c r="D10" s="32"/>
      <c r="E10" s="29" t="str">
        <f t="shared" si="0"/>
        <v>I</v>
      </c>
      <c r="F10" s="32"/>
      <c r="G10" s="33"/>
      <c r="H10" s="33"/>
      <c r="I10" s="34"/>
      <c r="J10" s="31">
        <f t="shared" si="1"/>
        <v>0</v>
      </c>
      <c r="K10" s="29" t="str">
        <f t="shared" si="2"/>
        <v>I</v>
      </c>
      <c r="L10" s="32"/>
      <c r="M10" s="29" t="str">
        <f t="shared" si="3"/>
        <v>I</v>
      </c>
      <c r="N10" s="32"/>
      <c r="O10" s="33"/>
      <c r="P10" s="33"/>
      <c r="Q10" s="34"/>
      <c r="R10" s="31">
        <f t="shared" si="4"/>
        <v>0</v>
      </c>
      <c r="S10" s="35" t="str">
        <f t="shared" si="5"/>
        <v>I</v>
      </c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6.5" customHeight="1" x14ac:dyDescent="0.2">
      <c r="A11" s="25">
        <v>3</v>
      </c>
      <c r="B11" s="26"/>
      <c r="C11" s="34"/>
      <c r="D11" s="32"/>
      <c r="E11" s="29" t="str">
        <f t="shared" si="0"/>
        <v>I</v>
      </c>
      <c r="F11" s="32"/>
      <c r="G11" s="33"/>
      <c r="H11" s="33"/>
      <c r="I11" s="34"/>
      <c r="J11" s="31">
        <f t="shared" si="1"/>
        <v>0</v>
      </c>
      <c r="K11" s="29" t="str">
        <f t="shared" si="2"/>
        <v>I</v>
      </c>
      <c r="L11" s="32"/>
      <c r="M11" s="29" t="str">
        <f t="shared" si="3"/>
        <v>I</v>
      </c>
      <c r="N11" s="32"/>
      <c r="O11" s="33"/>
      <c r="P11" s="33"/>
      <c r="Q11" s="34"/>
      <c r="R11" s="31">
        <f t="shared" si="4"/>
        <v>0</v>
      </c>
      <c r="S11" s="35" t="str">
        <f t="shared" si="5"/>
        <v>I</v>
      </c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6.5" customHeight="1" x14ac:dyDescent="0.2">
      <c r="A12" s="25">
        <v>4</v>
      </c>
      <c r="B12" s="26"/>
      <c r="C12" s="34"/>
      <c r="D12" s="32"/>
      <c r="E12" s="29" t="str">
        <f t="shared" si="0"/>
        <v>I</v>
      </c>
      <c r="F12" s="32"/>
      <c r="G12" s="33"/>
      <c r="H12" s="33"/>
      <c r="I12" s="34"/>
      <c r="J12" s="31">
        <f t="shared" si="1"/>
        <v>0</v>
      </c>
      <c r="K12" s="29" t="str">
        <f t="shared" si="2"/>
        <v>I</v>
      </c>
      <c r="L12" s="32"/>
      <c r="M12" s="29" t="str">
        <f t="shared" si="3"/>
        <v>I</v>
      </c>
      <c r="N12" s="32"/>
      <c r="O12" s="33"/>
      <c r="P12" s="33"/>
      <c r="Q12" s="34"/>
      <c r="R12" s="31">
        <f t="shared" si="4"/>
        <v>0</v>
      </c>
      <c r="S12" s="35" t="str">
        <f t="shared" si="5"/>
        <v>I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6.5" customHeight="1" x14ac:dyDescent="0.2">
      <c r="A13" s="25">
        <v>5</v>
      </c>
      <c r="B13" s="26"/>
      <c r="C13" s="34"/>
      <c r="D13" s="32"/>
      <c r="E13" s="29" t="str">
        <f t="shared" si="0"/>
        <v>I</v>
      </c>
      <c r="F13" s="32"/>
      <c r="G13" s="33"/>
      <c r="H13" s="33"/>
      <c r="I13" s="34"/>
      <c r="J13" s="31">
        <f t="shared" si="1"/>
        <v>0</v>
      </c>
      <c r="K13" s="29" t="str">
        <f t="shared" si="2"/>
        <v>I</v>
      </c>
      <c r="L13" s="32"/>
      <c r="M13" s="29" t="str">
        <f t="shared" si="3"/>
        <v>I</v>
      </c>
      <c r="N13" s="32"/>
      <c r="O13" s="33"/>
      <c r="P13" s="33"/>
      <c r="Q13" s="34"/>
      <c r="R13" s="31">
        <f t="shared" si="4"/>
        <v>0</v>
      </c>
      <c r="S13" s="35" t="str">
        <f t="shared" si="5"/>
        <v>I</v>
      </c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6.5" customHeight="1" x14ac:dyDescent="0.2">
      <c r="A14" s="25">
        <v>6</v>
      </c>
      <c r="B14" s="26"/>
      <c r="C14" s="34"/>
      <c r="D14" s="32"/>
      <c r="E14" s="29" t="str">
        <f t="shared" si="0"/>
        <v>I</v>
      </c>
      <c r="F14" s="32"/>
      <c r="G14" s="33"/>
      <c r="H14" s="33"/>
      <c r="I14" s="34"/>
      <c r="J14" s="31">
        <f t="shared" si="1"/>
        <v>0</v>
      </c>
      <c r="K14" s="29" t="str">
        <f t="shared" si="2"/>
        <v>I</v>
      </c>
      <c r="L14" s="32"/>
      <c r="M14" s="29" t="str">
        <f t="shared" si="3"/>
        <v>I</v>
      </c>
      <c r="N14" s="32"/>
      <c r="O14" s="33"/>
      <c r="P14" s="33"/>
      <c r="Q14" s="34"/>
      <c r="R14" s="31">
        <f t="shared" si="4"/>
        <v>0</v>
      </c>
      <c r="S14" s="35" t="str">
        <f t="shared" si="5"/>
        <v>I</v>
      </c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6.5" customHeight="1" x14ac:dyDescent="0.2">
      <c r="A15" s="25">
        <v>7</v>
      </c>
      <c r="B15" s="26"/>
      <c r="C15" s="34"/>
      <c r="D15" s="32"/>
      <c r="E15" s="29" t="str">
        <f t="shared" si="0"/>
        <v>I</v>
      </c>
      <c r="F15" s="32"/>
      <c r="G15" s="33"/>
      <c r="H15" s="33"/>
      <c r="I15" s="34"/>
      <c r="J15" s="31">
        <f t="shared" si="1"/>
        <v>0</v>
      </c>
      <c r="K15" s="29" t="str">
        <f t="shared" si="2"/>
        <v>I</v>
      </c>
      <c r="L15" s="32"/>
      <c r="M15" s="29" t="str">
        <f t="shared" si="3"/>
        <v>I</v>
      </c>
      <c r="N15" s="32"/>
      <c r="O15" s="33"/>
      <c r="P15" s="33"/>
      <c r="Q15" s="34"/>
      <c r="R15" s="31">
        <f t="shared" si="4"/>
        <v>0</v>
      </c>
      <c r="S15" s="35" t="str">
        <f t="shared" si="5"/>
        <v>I</v>
      </c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6.5" customHeight="1" x14ac:dyDescent="0.2">
      <c r="A16" s="25">
        <v>8</v>
      </c>
      <c r="B16" s="26"/>
      <c r="C16" s="34"/>
      <c r="D16" s="32"/>
      <c r="E16" s="29" t="str">
        <f t="shared" si="0"/>
        <v>I</v>
      </c>
      <c r="F16" s="32"/>
      <c r="G16" s="33"/>
      <c r="H16" s="33"/>
      <c r="I16" s="34"/>
      <c r="J16" s="31">
        <f t="shared" si="1"/>
        <v>0</v>
      </c>
      <c r="K16" s="29" t="str">
        <f t="shared" si="2"/>
        <v>I</v>
      </c>
      <c r="L16" s="32"/>
      <c r="M16" s="29" t="str">
        <f t="shared" si="3"/>
        <v>I</v>
      </c>
      <c r="N16" s="32"/>
      <c r="O16" s="33"/>
      <c r="P16" s="33"/>
      <c r="Q16" s="34"/>
      <c r="R16" s="31">
        <f t="shared" si="4"/>
        <v>0</v>
      </c>
      <c r="S16" s="35" t="str">
        <f t="shared" si="5"/>
        <v>I</v>
      </c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6.5" customHeight="1" x14ac:dyDescent="0.2">
      <c r="A17" s="25">
        <v>9</v>
      </c>
      <c r="B17" s="26"/>
      <c r="C17" s="34"/>
      <c r="D17" s="32"/>
      <c r="E17" s="29" t="str">
        <f t="shared" si="0"/>
        <v>I</v>
      </c>
      <c r="F17" s="32"/>
      <c r="G17" s="33"/>
      <c r="H17" s="33"/>
      <c r="I17" s="34"/>
      <c r="J17" s="31">
        <f t="shared" si="1"/>
        <v>0</v>
      </c>
      <c r="K17" s="29" t="str">
        <f t="shared" si="2"/>
        <v>I</v>
      </c>
      <c r="L17" s="32"/>
      <c r="M17" s="29" t="str">
        <f t="shared" si="3"/>
        <v>I</v>
      </c>
      <c r="N17" s="32"/>
      <c r="O17" s="33"/>
      <c r="P17" s="33"/>
      <c r="Q17" s="34"/>
      <c r="R17" s="31">
        <f t="shared" si="4"/>
        <v>0</v>
      </c>
      <c r="S17" s="35" t="str">
        <f t="shared" si="5"/>
        <v>I</v>
      </c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6.5" customHeight="1" x14ac:dyDescent="0.2">
      <c r="A18" s="25">
        <v>10</v>
      </c>
      <c r="B18" s="26"/>
      <c r="C18" s="34"/>
      <c r="D18" s="32"/>
      <c r="E18" s="29" t="str">
        <f t="shared" si="0"/>
        <v>I</v>
      </c>
      <c r="F18" s="32"/>
      <c r="G18" s="33"/>
      <c r="H18" s="33"/>
      <c r="I18" s="34"/>
      <c r="J18" s="31">
        <f t="shared" si="1"/>
        <v>0</v>
      </c>
      <c r="K18" s="29" t="str">
        <f t="shared" si="2"/>
        <v>I</v>
      </c>
      <c r="L18" s="32"/>
      <c r="M18" s="29" t="str">
        <f t="shared" si="3"/>
        <v>I</v>
      </c>
      <c r="N18" s="32"/>
      <c r="O18" s="33"/>
      <c r="P18" s="33"/>
      <c r="Q18" s="34"/>
      <c r="R18" s="31">
        <f t="shared" si="4"/>
        <v>0</v>
      </c>
      <c r="S18" s="35" t="str">
        <f t="shared" si="5"/>
        <v>I</v>
      </c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6.5" customHeight="1" x14ac:dyDescent="0.2">
      <c r="A19" s="25">
        <v>11</v>
      </c>
      <c r="B19" s="26"/>
      <c r="C19" s="34"/>
      <c r="D19" s="32"/>
      <c r="E19" s="29" t="str">
        <f t="shared" si="0"/>
        <v>I</v>
      </c>
      <c r="F19" s="32"/>
      <c r="G19" s="33"/>
      <c r="H19" s="33"/>
      <c r="I19" s="34"/>
      <c r="J19" s="31">
        <f t="shared" si="1"/>
        <v>0</v>
      </c>
      <c r="K19" s="29" t="str">
        <f t="shared" si="2"/>
        <v>I</v>
      </c>
      <c r="L19" s="32"/>
      <c r="M19" s="29" t="str">
        <f t="shared" si="3"/>
        <v>I</v>
      </c>
      <c r="N19" s="32"/>
      <c r="O19" s="33"/>
      <c r="P19" s="33"/>
      <c r="Q19" s="34"/>
      <c r="R19" s="31">
        <f t="shared" si="4"/>
        <v>0</v>
      </c>
      <c r="S19" s="35" t="str">
        <f t="shared" si="5"/>
        <v>I</v>
      </c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6.5" customHeight="1" x14ac:dyDescent="0.2">
      <c r="A20" s="25">
        <v>12</v>
      </c>
      <c r="B20" s="26"/>
      <c r="C20" s="34"/>
      <c r="D20" s="32"/>
      <c r="E20" s="29" t="str">
        <f t="shared" si="0"/>
        <v>I</v>
      </c>
      <c r="F20" s="32"/>
      <c r="G20" s="33"/>
      <c r="H20" s="33"/>
      <c r="I20" s="34"/>
      <c r="J20" s="31">
        <f t="shared" si="1"/>
        <v>0</v>
      </c>
      <c r="K20" s="29" t="str">
        <f t="shared" si="2"/>
        <v>I</v>
      </c>
      <c r="L20" s="32"/>
      <c r="M20" s="29" t="str">
        <f t="shared" si="3"/>
        <v>I</v>
      </c>
      <c r="N20" s="32"/>
      <c r="O20" s="33"/>
      <c r="P20" s="33"/>
      <c r="Q20" s="34"/>
      <c r="R20" s="31">
        <f t="shared" si="4"/>
        <v>0</v>
      </c>
      <c r="S20" s="35" t="str">
        <f t="shared" si="5"/>
        <v>I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6.5" customHeight="1" x14ac:dyDescent="0.2">
      <c r="A21" s="25">
        <v>13</v>
      </c>
      <c r="B21" s="26"/>
      <c r="C21" s="34"/>
      <c r="D21" s="32"/>
      <c r="E21" s="29" t="str">
        <f t="shared" si="0"/>
        <v>I</v>
      </c>
      <c r="F21" s="32"/>
      <c r="G21" s="33"/>
      <c r="H21" s="33"/>
      <c r="I21" s="34"/>
      <c r="J21" s="31">
        <f t="shared" si="1"/>
        <v>0</v>
      </c>
      <c r="K21" s="29" t="str">
        <f t="shared" si="2"/>
        <v>I</v>
      </c>
      <c r="L21" s="32"/>
      <c r="M21" s="29" t="str">
        <f t="shared" si="3"/>
        <v>I</v>
      </c>
      <c r="N21" s="32"/>
      <c r="O21" s="33"/>
      <c r="P21" s="33"/>
      <c r="Q21" s="34"/>
      <c r="R21" s="31">
        <f t="shared" si="4"/>
        <v>0</v>
      </c>
      <c r="S21" s="35" t="str">
        <f t="shared" si="5"/>
        <v>I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6.5" customHeight="1" x14ac:dyDescent="0.2">
      <c r="A22" s="25">
        <v>14</v>
      </c>
      <c r="B22" s="26"/>
      <c r="C22" s="34"/>
      <c r="D22" s="32"/>
      <c r="E22" s="29" t="str">
        <f t="shared" si="0"/>
        <v>I</v>
      </c>
      <c r="F22" s="32"/>
      <c r="G22" s="33"/>
      <c r="H22" s="33"/>
      <c r="I22" s="34"/>
      <c r="J22" s="31">
        <f t="shared" si="1"/>
        <v>0</v>
      </c>
      <c r="K22" s="29" t="str">
        <f t="shared" si="2"/>
        <v>I</v>
      </c>
      <c r="L22" s="32"/>
      <c r="M22" s="29" t="str">
        <f t="shared" si="3"/>
        <v>I</v>
      </c>
      <c r="N22" s="32"/>
      <c r="O22" s="33"/>
      <c r="P22" s="33"/>
      <c r="Q22" s="34"/>
      <c r="R22" s="31">
        <f t="shared" si="4"/>
        <v>0</v>
      </c>
      <c r="S22" s="35" t="str">
        <f t="shared" si="5"/>
        <v>I</v>
      </c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6.5" customHeight="1" x14ac:dyDescent="0.2">
      <c r="A23" s="25">
        <v>15</v>
      </c>
      <c r="B23" s="26"/>
      <c r="C23" s="34"/>
      <c r="D23" s="32"/>
      <c r="E23" s="29" t="str">
        <f t="shared" si="0"/>
        <v>I</v>
      </c>
      <c r="F23" s="32"/>
      <c r="G23" s="33"/>
      <c r="H23" s="33"/>
      <c r="I23" s="34"/>
      <c r="J23" s="31">
        <f t="shared" si="1"/>
        <v>0</v>
      </c>
      <c r="K23" s="29" t="str">
        <f t="shared" si="2"/>
        <v>I</v>
      </c>
      <c r="L23" s="32"/>
      <c r="M23" s="29" t="str">
        <f t="shared" si="3"/>
        <v>I</v>
      </c>
      <c r="N23" s="32"/>
      <c r="O23" s="33"/>
      <c r="P23" s="33"/>
      <c r="Q23" s="34"/>
      <c r="R23" s="31">
        <f t="shared" si="4"/>
        <v>0</v>
      </c>
      <c r="S23" s="35" t="str">
        <f t="shared" si="5"/>
        <v>I</v>
      </c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6.5" customHeight="1" x14ac:dyDescent="0.2">
      <c r="A24" s="25">
        <v>16</v>
      </c>
      <c r="B24" s="26"/>
      <c r="C24" s="34"/>
      <c r="D24" s="32"/>
      <c r="E24" s="29" t="str">
        <f t="shared" si="0"/>
        <v>I</v>
      </c>
      <c r="F24" s="32"/>
      <c r="G24" s="33"/>
      <c r="H24" s="33"/>
      <c r="I24" s="34"/>
      <c r="J24" s="31">
        <f t="shared" si="1"/>
        <v>0</v>
      </c>
      <c r="K24" s="29" t="str">
        <f t="shared" si="2"/>
        <v>I</v>
      </c>
      <c r="L24" s="32"/>
      <c r="M24" s="29" t="str">
        <f t="shared" si="3"/>
        <v>I</v>
      </c>
      <c r="N24" s="32"/>
      <c r="O24" s="33"/>
      <c r="P24" s="33"/>
      <c r="Q24" s="34"/>
      <c r="R24" s="31">
        <f t="shared" si="4"/>
        <v>0</v>
      </c>
      <c r="S24" s="35" t="str">
        <f t="shared" si="5"/>
        <v>I</v>
      </c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6.5" customHeight="1" x14ac:dyDescent="0.2">
      <c r="A25" s="25">
        <v>17</v>
      </c>
      <c r="B25" s="26"/>
      <c r="C25" s="34"/>
      <c r="D25" s="32"/>
      <c r="E25" s="29" t="str">
        <f t="shared" si="0"/>
        <v>I</v>
      </c>
      <c r="F25" s="32"/>
      <c r="G25" s="33"/>
      <c r="H25" s="33"/>
      <c r="I25" s="34"/>
      <c r="J25" s="31">
        <f t="shared" si="1"/>
        <v>0</v>
      </c>
      <c r="K25" s="29" t="str">
        <f t="shared" si="2"/>
        <v>I</v>
      </c>
      <c r="L25" s="32"/>
      <c r="M25" s="29" t="str">
        <f t="shared" si="3"/>
        <v>I</v>
      </c>
      <c r="N25" s="32"/>
      <c r="O25" s="33"/>
      <c r="P25" s="33"/>
      <c r="Q25" s="34"/>
      <c r="R25" s="31">
        <f t="shared" si="4"/>
        <v>0</v>
      </c>
      <c r="S25" s="35" t="str">
        <f t="shared" si="5"/>
        <v>I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6.5" customHeight="1" x14ac:dyDescent="0.2">
      <c r="A26" s="25">
        <v>18</v>
      </c>
      <c r="B26" s="26"/>
      <c r="C26" s="34"/>
      <c r="D26" s="32"/>
      <c r="E26" s="29" t="str">
        <f t="shared" si="0"/>
        <v>I</v>
      </c>
      <c r="F26" s="32"/>
      <c r="G26" s="33"/>
      <c r="H26" s="33"/>
      <c r="I26" s="34"/>
      <c r="J26" s="31">
        <f t="shared" si="1"/>
        <v>0</v>
      </c>
      <c r="K26" s="29" t="str">
        <f t="shared" si="2"/>
        <v>I</v>
      </c>
      <c r="L26" s="32"/>
      <c r="M26" s="29" t="str">
        <f t="shared" si="3"/>
        <v>I</v>
      </c>
      <c r="N26" s="32"/>
      <c r="O26" s="33"/>
      <c r="P26" s="33"/>
      <c r="Q26" s="34"/>
      <c r="R26" s="31">
        <f t="shared" si="4"/>
        <v>0</v>
      </c>
      <c r="S26" s="35" t="str">
        <f t="shared" si="5"/>
        <v>I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6.5" customHeight="1" x14ac:dyDescent="0.2">
      <c r="A27" s="25">
        <v>19</v>
      </c>
      <c r="B27" s="26"/>
      <c r="C27" s="34"/>
      <c r="D27" s="32"/>
      <c r="E27" s="29" t="str">
        <f t="shared" si="0"/>
        <v>I</v>
      </c>
      <c r="F27" s="32"/>
      <c r="G27" s="33"/>
      <c r="H27" s="33"/>
      <c r="I27" s="34"/>
      <c r="J27" s="31">
        <f t="shared" si="1"/>
        <v>0</v>
      </c>
      <c r="K27" s="29" t="str">
        <f t="shared" si="2"/>
        <v>I</v>
      </c>
      <c r="L27" s="32"/>
      <c r="M27" s="29" t="str">
        <f t="shared" si="3"/>
        <v>I</v>
      </c>
      <c r="N27" s="32"/>
      <c r="O27" s="33"/>
      <c r="P27" s="33"/>
      <c r="Q27" s="34"/>
      <c r="R27" s="31">
        <f t="shared" si="4"/>
        <v>0</v>
      </c>
      <c r="S27" s="35" t="str">
        <f t="shared" si="5"/>
        <v>I</v>
      </c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6.5" customHeight="1" x14ac:dyDescent="0.2">
      <c r="A28" s="25">
        <v>20</v>
      </c>
      <c r="B28" s="26"/>
      <c r="C28" s="34"/>
      <c r="D28" s="32"/>
      <c r="E28" s="29" t="str">
        <f t="shared" si="0"/>
        <v>I</v>
      </c>
      <c r="F28" s="32"/>
      <c r="G28" s="33"/>
      <c r="H28" s="33"/>
      <c r="I28" s="34"/>
      <c r="J28" s="31">
        <f t="shared" si="1"/>
        <v>0</v>
      </c>
      <c r="K28" s="29" t="str">
        <f t="shared" si="2"/>
        <v>I</v>
      </c>
      <c r="L28" s="32"/>
      <c r="M28" s="29" t="str">
        <f t="shared" si="3"/>
        <v>I</v>
      </c>
      <c r="N28" s="32"/>
      <c r="O28" s="33"/>
      <c r="P28" s="33"/>
      <c r="Q28" s="34"/>
      <c r="R28" s="31">
        <f t="shared" si="4"/>
        <v>0</v>
      </c>
      <c r="S28" s="35" t="str">
        <f t="shared" si="5"/>
        <v>I</v>
      </c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6.5" customHeight="1" x14ac:dyDescent="0.2">
      <c r="A29" s="25">
        <v>21</v>
      </c>
      <c r="B29" s="26"/>
      <c r="C29" s="34"/>
      <c r="D29" s="32"/>
      <c r="E29" s="29" t="str">
        <f t="shared" si="0"/>
        <v>I</v>
      </c>
      <c r="F29" s="32"/>
      <c r="G29" s="33"/>
      <c r="H29" s="33"/>
      <c r="I29" s="34"/>
      <c r="J29" s="31">
        <f t="shared" si="1"/>
        <v>0</v>
      </c>
      <c r="K29" s="29" t="str">
        <f t="shared" si="2"/>
        <v>I</v>
      </c>
      <c r="L29" s="32"/>
      <c r="M29" s="29" t="str">
        <f t="shared" si="3"/>
        <v>I</v>
      </c>
      <c r="N29" s="32"/>
      <c r="O29" s="33"/>
      <c r="P29" s="33"/>
      <c r="Q29" s="34"/>
      <c r="R29" s="31">
        <f t="shared" si="4"/>
        <v>0</v>
      </c>
      <c r="S29" s="35" t="str">
        <f t="shared" si="5"/>
        <v>I</v>
      </c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6.5" customHeight="1" x14ac:dyDescent="0.2">
      <c r="A30" s="25">
        <v>22</v>
      </c>
      <c r="B30" s="26"/>
      <c r="C30" s="34"/>
      <c r="D30" s="32"/>
      <c r="E30" s="29" t="str">
        <f t="shared" si="0"/>
        <v>I</v>
      </c>
      <c r="F30" s="32"/>
      <c r="G30" s="33"/>
      <c r="H30" s="33"/>
      <c r="I30" s="34"/>
      <c r="J30" s="31">
        <f t="shared" si="1"/>
        <v>0</v>
      </c>
      <c r="K30" s="29" t="str">
        <f t="shared" si="2"/>
        <v>I</v>
      </c>
      <c r="L30" s="32"/>
      <c r="M30" s="29" t="str">
        <f t="shared" si="3"/>
        <v>I</v>
      </c>
      <c r="N30" s="32"/>
      <c r="O30" s="33"/>
      <c r="P30" s="33"/>
      <c r="Q30" s="34"/>
      <c r="R30" s="31">
        <f t="shared" si="4"/>
        <v>0</v>
      </c>
      <c r="S30" s="35" t="str">
        <f t="shared" si="5"/>
        <v>I</v>
      </c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6.5" customHeight="1" x14ac:dyDescent="0.2">
      <c r="A31" s="25">
        <v>23</v>
      </c>
      <c r="B31" s="26"/>
      <c r="C31" s="34"/>
      <c r="D31" s="32"/>
      <c r="E31" s="29" t="str">
        <f t="shared" si="0"/>
        <v>I</v>
      </c>
      <c r="F31" s="32"/>
      <c r="G31" s="33"/>
      <c r="H31" s="33"/>
      <c r="I31" s="34"/>
      <c r="J31" s="31">
        <f t="shared" si="1"/>
        <v>0</v>
      </c>
      <c r="K31" s="29" t="str">
        <f t="shared" si="2"/>
        <v>I</v>
      </c>
      <c r="L31" s="32"/>
      <c r="M31" s="29" t="str">
        <f t="shared" si="3"/>
        <v>I</v>
      </c>
      <c r="N31" s="32"/>
      <c r="O31" s="33"/>
      <c r="P31" s="33"/>
      <c r="Q31" s="34"/>
      <c r="R31" s="31">
        <f t="shared" si="4"/>
        <v>0</v>
      </c>
      <c r="S31" s="35" t="str">
        <f t="shared" si="5"/>
        <v>I</v>
      </c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6.5" customHeight="1" x14ac:dyDescent="0.2">
      <c r="A32" s="25">
        <v>24</v>
      </c>
      <c r="B32" s="26"/>
      <c r="C32" s="34"/>
      <c r="D32" s="32"/>
      <c r="E32" s="29" t="str">
        <f t="shared" si="0"/>
        <v>I</v>
      </c>
      <c r="F32" s="32"/>
      <c r="G32" s="33"/>
      <c r="H32" s="33"/>
      <c r="I32" s="34"/>
      <c r="J32" s="31">
        <f t="shared" si="1"/>
        <v>0</v>
      </c>
      <c r="K32" s="29" t="str">
        <f t="shared" si="2"/>
        <v>I</v>
      </c>
      <c r="L32" s="32"/>
      <c r="M32" s="29" t="str">
        <f t="shared" si="3"/>
        <v>I</v>
      </c>
      <c r="N32" s="32"/>
      <c r="O32" s="33"/>
      <c r="P32" s="33"/>
      <c r="Q32" s="34"/>
      <c r="R32" s="31">
        <f t="shared" si="4"/>
        <v>0</v>
      </c>
      <c r="S32" s="35" t="str">
        <f t="shared" si="5"/>
        <v>I</v>
      </c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6.5" customHeight="1" x14ac:dyDescent="0.2">
      <c r="A33" s="25">
        <v>25</v>
      </c>
      <c r="B33" s="26"/>
      <c r="C33" s="34"/>
      <c r="D33" s="32"/>
      <c r="E33" s="29" t="str">
        <f t="shared" si="0"/>
        <v>I</v>
      </c>
      <c r="F33" s="32"/>
      <c r="G33" s="33"/>
      <c r="H33" s="33"/>
      <c r="I33" s="34"/>
      <c r="J33" s="31">
        <f t="shared" si="1"/>
        <v>0</v>
      </c>
      <c r="K33" s="29" t="str">
        <f t="shared" si="2"/>
        <v>I</v>
      </c>
      <c r="L33" s="32"/>
      <c r="M33" s="29" t="str">
        <f t="shared" si="3"/>
        <v>I</v>
      </c>
      <c r="N33" s="32"/>
      <c r="O33" s="33"/>
      <c r="P33" s="33"/>
      <c r="Q33" s="34"/>
      <c r="R33" s="31">
        <f t="shared" si="4"/>
        <v>0</v>
      </c>
      <c r="S33" s="35" t="str">
        <f t="shared" si="5"/>
        <v>I</v>
      </c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x14ac:dyDescent="0.2">
      <c r="A34" s="36"/>
      <c r="B34" s="36" t="s">
        <v>21</v>
      </c>
      <c r="C34" s="37" t="s">
        <v>22</v>
      </c>
      <c r="D34" s="38" t="e">
        <f>AVERAGE(D9:D33)</f>
        <v>#DIV/0!</v>
      </c>
      <c r="E34" s="39"/>
      <c r="F34" s="38" t="e">
        <f t="shared" ref="F34:J34" si="6">AVERAGE(F9:F33)</f>
        <v>#DIV/0!</v>
      </c>
      <c r="G34" s="38" t="e">
        <f t="shared" si="6"/>
        <v>#DIV/0!</v>
      </c>
      <c r="H34" s="40" t="e">
        <f t="shared" si="6"/>
        <v>#DIV/0!</v>
      </c>
      <c r="I34" s="40" t="e">
        <f t="shared" si="6"/>
        <v>#DIV/0!</v>
      </c>
      <c r="J34" s="38">
        <f t="shared" si="6"/>
        <v>0</v>
      </c>
      <c r="K34" s="37"/>
      <c r="L34" s="38" t="e">
        <f>AVERAGE(L9:L33)</f>
        <v>#DIV/0!</v>
      </c>
      <c r="M34" s="39"/>
      <c r="N34" s="38" t="e">
        <f t="shared" ref="N34:R34" si="7">AVERAGE(N9:N33)</f>
        <v>#DIV/0!</v>
      </c>
      <c r="O34" s="38" t="e">
        <f t="shared" si="7"/>
        <v>#DIV/0!</v>
      </c>
      <c r="P34" s="40" t="e">
        <f t="shared" si="7"/>
        <v>#DIV/0!</v>
      </c>
      <c r="Q34" s="40" t="e">
        <f t="shared" si="7"/>
        <v>#DIV/0!</v>
      </c>
      <c r="R34" s="38">
        <f t="shared" si="7"/>
        <v>0</v>
      </c>
      <c r="S34" s="41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 x14ac:dyDescent="0.2">
      <c r="A35" s="42"/>
      <c r="B35" s="43">
        <f>COUNTIF(B$9:B$33,"M")</f>
        <v>0</v>
      </c>
      <c r="C35" s="34" t="s">
        <v>23</v>
      </c>
      <c r="D35" s="44" t="e">
        <f>STDEV(D9:D33)</f>
        <v>#DIV/0!</v>
      </c>
      <c r="E35" s="34"/>
      <c r="F35" s="44" t="e">
        <f t="shared" ref="F35:J35" si="8">STDEV(F9:F33)</f>
        <v>#DIV/0!</v>
      </c>
      <c r="G35" s="44" t="e">
        <f t="shared" si="8"/>
        <v>#DIV/0!</v>
      </c>
      <c r="H35" s="45" t="e">
        <f t="shared" si="8"/>
        <v>#DIV/0!</v>
      </c>
      <c r="I35" s="45" t="e">
        <f t="shared" si="8"/>
        <v>#DIV/0!</v>
      </c>
      <c r="J35" s="44">
        <f t="shared" si="8"/>
        <v>0</v>
      </c>
      <c r="K35" s="34"/>
      <c r="L35" s="44" t="e">
        <f>STDEV(L9:L33)</f>
        <v>#DIV/0!</v>
      </c>
      <c r="M35" s="34"/>
      <c r="N35" s="44" t="e">
        <f t="shared" ref="N35:R35" si="9">STDEV(N9:N33)</f>
        <v>#DIV/0!</v>
      </c>
      <c r="O35" s="44" t="e">
        <f t="shared" si="9"/>
        <v>#DIV/0!</v>
      </c>
      <c r="P35" s="45" t="e">
        <f t="shared" si="9"/>
        <v>#DIV/0!</v>
      </c>
      <c r="Q35" s="45" t="e">
        <f t="shared" si="9"/>
        <v>#DIV/0!</v>
      </c>
      <c r="R35" s="44">
        <f t="shared" si="9"/>
        <v>0</v>
      </c>
      <c r="S35" s="46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 x14ac:dyDescent="0.2">
      <c r="A36" s="25"/>
      <c r="B36" s="47" t="s">
        <v>24</v>
      </c>
      <c r="C36" s="34" t="s">
        <v>25</v>
      </c>
      <c r="D36" s="48">
        <f>COUNTIF(E9:E33,"I")</f>
        <v>25</v>
      </c>
      <c r="E36" s="49">
        <f>D36/COUNTA(E9:E33)</f>
        <v>1</v>
      </c>
      <c r="F36" s="48"/>
      <c r="G36" s="50"/>
      <c r="H36" s="51"/>
      <c r="I36" s="52"/>
      <c r="J36" s="52">
        <f>COUNTIF(K9:K33,"I")</f>
        <v>25</v>
      </c>
      <c r="K36" s="49">
        <f>J36/COUNTA(K9:K33)</f>
        <v>1</v>
      </c>
      <c r="L36" s="48">
        <f>COUNTIF(M9:M33,"I")</f>
        <v>25</v>
      </c>
      <c r="M36" s="49">
        <f>L36/COUNTA(M9:M33)</f>
        <v>1</v>
      </c>
      <c r="N36" s="48"/>
      <c r="O36" s="53"/>
      <c r="P36" s="51"/>
      <c r="Q36" s="52"/>
      <c r="R36" s="52">
        <f>COUNTIF(S9:S33,"I")</f>
        <v>25</v>
      </c>
      <c r="S36" s="54">
        <f>R36/COUNTA(S9:S33)</f>
        <v>1</v>
      </c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2.75" customHeight="1" x14ac:dyDescent="0.2">
      <c r="A37" s="42"/>
      <c r="B37" s="43">
        <f>COUNTIF(B$9:B$33,"F")</f>
        <v>0</v>
      </c>
      <c r="C37" s="34" t="s">
        <v>26</v>
      </c>
      <c r="D37" s="48">
        <f>COUNTIF(E9:E33,"A")</f>
        <v>0</v>
      </c>
      <c r="E37" s="55">
        <f>D37/COUNTA(E9:E33)</f>
        <v>0</v>
      </c>
      <c r="F37" s="48"/>
      <c r="G37" s="53"/>
      <c r="H37" s="51"/>
      <c r="I37" s="52"/>
      <c r="J37" s="52">
        <f>COUNTIF(K9:K33,"A")</f>
        <v>0</v>
      </c>
      <c r="K37" s="55">
        <f>J37/COUNTA(K9:K33)</f>
        <v>0</v>
      </c>
      <c r="L37" s="48">
        <f>COUNTIF(M9:M33,"A")</f>
        <v>0</v>
      </c>
      <c r="M37" s="55">
        <f>L37/COUNTA(M9:M33)</f>
        <v>0</v>
      </c>
      <c r="N37" s="48"/>
      <c r="O37" s="53"/>
      <c r="P37" s="51"/>
      <c r="Q37" s="52"/>
      <c r="R37" s="52">
        <f>COUNTIF(S9:S33,"A")</f>
        <v>0</v>
      </c>
      <c r="S37" s="55">
        <f>R37/COUNTA(S9:S33)</f>
        <v>0</v>
      </c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2.75" customHeight="1" x14ac:dyDescent="0.2">
      <c r="A38" s="4"/>
      <c r="B38" s="56"/>
      <c r="C38" s="34" t="s">
        <v>27</v>
      </c>
      <c r="D38" s="48">
        <f>COUNTIF(E9:E33,"S")</f>
        <v>0</v>
      </c>
      <c r="E38" s="55">
        <f>D38/COUNTA(E9:E33)</f>
        <v>0</v>
      </c>
      <c r="F38" s="48"/>
      <c r="G38" s="53"/>
      <c r="H38" s="51"/>
      <c r="I38" s="52"/>
      <c r="J38" s="52">
        <f>COUNTIF(K9:K33,"S")</f>
        <v>0</v>
      </c>
      <c r="K38" s="55">
        <f>J38/COUNTA(K9:K33)</f>
        <v>0</v>
      </c>
      <c r="L38" s="48">
        <f>COUNTIF(M9:M33,"S")</f>
        <v>0</v>
      </c>
      <c r="M38" s="55">
        <f>L38/COUNTA(M9:M33)</f>
        <v>0</v>
      </c>
      <c r="N38" s="48"/>
      <c r="O38" s="53"/>
      <c r="P38" s="51"/>
      <c r="Q38" s="52"/>
      <c r="R38" s="52">
        <f>COUNTIF(S9:S33,"S")</f>
        <v>0</v>
      </c>
      <c r="S38" s="55">
        <f>R38/COUNTA(S9:S33)</f>
        <v>0</v>
      </c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2.75" customHeight="1" x14ac:dyDescent="0.2">
      <c r="A39" s="4"/>
      <c r="B39" s="56"/>
      <c r="C39" s="34" t="s">
        <v>28</v>
      </c>
      <c r="D39" s="48">
        <f>COUNTIF(E9:E33,"O")</f>
        <v>0</v>
      </c>
      <c r="E39" s="55">
        <f>D39/COUNTA(E9:E33)</f>
        <v>0</v>
      </c>
      <c r="F39" s="48"/>
      <c r="G39" s="53"/>
      <c r="H39" s="51"/>
      <c r="I39" s="52"/>
      <c r="J39" s="52">
        <f>COUNTIF(K9:K33,"O")</f>
        <v>0</v>
      </c>
      <c r="K39" s="55">
        <f>J39/COUNTA(K9:K33)</f>
        <v>0</v>
      </c>
      <c r="L39" s="48">
        <f>COUNTIF(M9:M33,"O")</f>
        <v>0</v>
      </c>
      <c r="M39" s="55">
        <f>L39/COUNTA(M9:M33)</f>
        <v>0</v>
      </c>
      <c r="N39" s="48"/>
      <c r="O39" s="53"/>
      <c r="P39" s="51"/>
      <c r="Q39" s="52"/>
      <c r="R39" s="52">
        <f>COUNTIF(S9:S33,"O")</f>
        <v>0</v>
      </c>
      <c r="S39" s="55">
        <f>R39/COUNTA(S9:S33)</f>
        <v>0</v>
      </c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2.75" customHeight="1" x14ac:dyDescent="0.2">
      <c r="A41" s="4"/>
      <c r="B41" s="3"/>
      <c r="C41" s="3"/>
      <c r="D41" s="57"/>
      <c r="E41" s="58"/>
      <c r="F41" s="58"/>
      <c r="G41" s="58"/>
      <c r="H41" s="58"/>
      <c r="I41" s="58"/>
      <c r="J41" s="58"/>
      <c r="K41" s="5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 x14ac:dyDescent="0.2">
      <c r="A42" s="11"/>
      <c r="B42" s="12"/>
      <c r="C42" s="13"/>
      <c r="D42" s="71" t="s">
        <v>5</v>
      </c>
      <c r="E42" s="72"/>
      <c r="F42" s="72"/>
      <c r="G42" s="72"/>
      <c r="H42" s="72"/>
      <c r="I42" s="72"/>
      <c r="J42" s="72"/>
      <c r="K42" s="73"/>
      <c r="L42" s="71" t="s">
        <v>6</v>
      </c>
      <c r="M42" s="72"/>
      <c r="N42" s="72"/>
      <c r="O42" s="72"/>
      <c r="P42" s="72"/>
      <c r="Q42" s="72"/>
      <c r="R42" s="72"/>
      <c r="S42" s="7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 x14ac:dyDescent="0.2">
      <c r="A43" s="14"/>
      <c r="B43" s="15"/>
      <c r="C43" s="16"/>
      <c r="D43" s="69" t="s">
        <v>29</v>
      </c>
      <c r="E43" s="70"/>
      <c r="F43" s="69" t="s">
        <v>30</v>
      </c>
      <c r="G43" s="70"/>
      <c r="H43" s="70"/>
      <c r="I43" s="70"/>
      <c r="J43" s="70"/>
      <c r="K43" s="70"/>
      <c r="L43" s="69" t="s">
        <v>31</v>
      </c>
      <c r="M43" s="70"/>
      <c r="N43" s="69" t="s">
        <v>32</v>
      </c>
      <c r="O43" s="70"/>
      <c r="P43" s="70"/>
      <c r="Q43" s="70"/>
      <c r="R43" s="70"/>
      <c r="S43" s="80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 x14ac:dyDescent="0.2">
      <c r="A44" s="14"/>
      <c r="B44" s="15"/>
      <c r="C44" s="16" t="s">
        <v>33</v>
      </c>
      <c r="D44" s="81" t="s">
        <v>14</v>
      </c>
      <c r="E44" s="70"/>
      <c r="F44" s="20" t="s">
        <v>15</v>
      </c>
      <c r="G44" s="21" t="s">
        <v>16</v>
      </c>
      <c r="H44" s="22" t="s">
        <v>17</v>
      </c>
      <c r="I44" s="23" t="s">
        <v>18</v>
      </c>
      <c r="J44" s="22" t="s">
        <v>19</v>
      </c>
      <c r="K44" s="23" t="s">
        <v>20</v>
      </c>
      <c r="L44" s="81" t="s">
        <v>14</v>
      </c>
      <c r="M44" s="70"/>
      <c r="N44" s="20" t="s">
        <v>15</v>
      </c>
      <c r="O44" s="21" t="s">
        <v>16</v>
      </c>
      <c r="P44" s="22" t="s">
        <v>17</v>
      </c>
      <c r="Q44" s="23" t="s">
        <v>18</v>
      </c>
      <c r="R44" s="22" t="s">
        <v>19</v>
      </c>
      <c r="S44" s="24" t="s">
        <v>20</v>
      </c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 x14ac:dyDescent="0.2">
      <c r="A45" s="4"/>
      <c r="B45" s="59"/>
      <c r="C45" s="59"/>
      <c r="D45" s="59"/>
      <c r="E45" s="60" t="str">
        <f t="shared" ref="E45:E46" si="10">IF(D45&lt;=1,"I",IF(D45&lt;=2,"A",IF(D45&lt;=3,"S",IF(D45&lt;=4,"O"))))</f>
        <v>I</v>
      </c>
      <c r="F45" s="59"/>
      <c r="G45" s="59"/>
      <c r="H45" s="59"/>
      <c r="I45" s="59"/>
      <c r="J45" s="31">
        <f t="shared" ref="J45:J46" si="11">SUM(F45:I45)</f>
        <v>0</v>
      </c>
      <c r="K45" s="60" t="str">
        <f t="shared" ref="K45:K46" si="12">IF(J45&lt;=10,"I",IF(J45&lt;=15,"A",IF(J45&lt;=21,"S",IF(J45&lt;=22,"O"))))</f>
        <v>I</v>
      </c>
      <c r="L45" s="59"/>
      <c r="M45" s="60" t="str">
        <f t="shared" ref="M45:M46" si="13">IF(L45&lt;=1,"I",IF(L45&lt;=2,"A",IF(L45&lt;=3,"S",IF(L45&lt;=4,"O"))))</f>
        <v>I</v>
      </c>
      <c r="N45" s="59"/>
      <c r="O45" s="59"/>
      <c r="P45" s="59"/>
      <c r="Q45" s="59"/>
      <c r="R45" s="31">
        <f t="shared" ref="R45:R46" si="14">SUM(N45:Q45)</f>
        <v>0</v>
      </c>
      <c r="S45" s="60" t="str">
        <f t="shared" ref="S45:S46" si="15">IF(R45&lt;=11,"I",IF(R45&lt;=16,"A",IF(R45&lt;=21,"S",IF(R45&lt;=22,"O"))))</f>
        <v>I</v>
      </c>
      <c r="T45" s="61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 x14ac:dyDescent="0.2">
      <c r="A46" s="4"/>
      <c r="B46" s="59"/>
      <c r="C46" s="59"/>
      <c r="D46" s="59"/>
      <c r="E46" s="60" t="str">
        <f t="shared" si="10"/>
        <v>I</v>
      </c>
      <c r="F46" s="59"/>
      <c r="G46" s="59"/>
      <c r="H46" s="59"/>
      <c r="I46" s="59"/>
      <c r="J46" s="31">
        <f t="shared" si="11"/>
        <v>0</v>
      </c>
      <c r="K46" s="60" t="str">
        <f t="shared" si="12"/>
        <v>I</v>
      </c>
      <c r="L46" s="59"/>
      <c r="M46" s="60" t="str">
        <f t="shared" si="13"/>
        <v>I</v>
      </c>
      <c r="N46" s="59"/>
      <c r="O46" s="59"/>
      <c r="P46" s="59"/>
      <c r="Q46" s="59"/>
      <c r="R46" s="31">
        <f t="shared" si="14"/>
        <v>0</v>
      </c>
      <c r="S46" s="60" t="str">
        <f t="shared" si="15"/>
        <v>I</v>
      </c>
      <c r="T46" s="61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 x14ac:dyDescent="0.2">
      <c r="A47" s="4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 x14ac:dyDescent="0.2">
      <c r="A48" s="4"/>
      <c r="B48" s="3"/>
      <c r="C48" s="3"/>
      <c r="D48" s="63"/>
      <c r="E48" s="63"/>
      <c r="F48" s="3"/>
      <c r="G48" s="3"/>
      <c r="H48" s="6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 x14ac:dyDescent="0.2">
      <c r="A49" s="4"/>
      <c r="B49" s="64"/>
      <c r="C49" s="64" t="s">
        <v>34</v>
      </c>
      <c r="D49" s="59"/>
      <c r="E49" s="4"/>
      <c r="F49" s="61" t="s">
        <v>35</v>
      </c>
      <c r="G49" s="64"/>
      <c r="H49" s="59"/>
      <c r="I49" s="61"/>
      <c r="J49" s="65" t="s">
        <v>36</v>
      </c>
      <c r="K49" s="66"/>
      <c r="L49" s="66"/>
      <c r="M49" s="66"/>
      <c r="N49" s="66"/>
      <c r="O49" s="67"/>
      <c r="P49" s="68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 x14ac:dyDescent="0.2">
      <c r="A50" s="4"/>
      <c r="B50" s="3"/>
      <c r="C50" s="3"/>
      <c r="D50" s="62"/>
      <c r="E50" s="62"/>
      <c r="F50" s="3"/>
      <c r="G50" s="3"/>
      <c r="H50" s="6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</sheetData>
  <mergeCells count="20">
    <mergeCell ref="D44:E44"/>
    <mergeCell ref="L44:M44"/>
    <mergeCell ref="D8:E8"/>
    <mergeCell ref="L8:M8"/>
    <mergeCell ref="C1:S1"/>
    <mergeCell ref="C3:S3"/>
    <mergeCell ref="C2:U2"/>
    <mergeCell ref="C5:Q5"/>
    <mergeCell ref="D43:E43"/>
    <mergeCell ref="F43:K43"/>
    <mergeCell ref="N43:S43"/>
    <mergeCell ref="L43:M43"/>
    <mergeCell ref="N7:S7"/>
    <mergeCell ref="D42:K42"/>
    <mergeCell ref="L42:S42"/>
    <mergeCell ref="L7:M7"/>
    <mergeCell ref="D7:E7"/>
    <mergeCell ref="F7:K7"/>
    <mergeCell ref="L6:S6"/>
    <mergeCell ref="D6:K6"/>
  </mergeCells>
  <dataValidations count="1">
    <dataValidation type="list" allowBlank="1" sqref="B9:B33">
      <formula1>"M,F"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D1:J21"/>
  <sheetViews>
    <sheetView workbookViewId="0"/>
  </sheetViews>
  <sheetFormatPr defaultColWidth="14.42578125" defaultRowHeight="15" customHeight="1" x14ac:dyDescent="0.2"/>
  <cols>
    <col min="1" max="20" width="8" customWidth="1"/>
  </cols>
  <sheetData>
    <row r="1" spans="4:8" ht="12.75" customHeight="1" x14ac:dyDescent="0.2"/>
    <row r="2" spans="4:8" ht="12.75" customHeight="1" x14ac:dyDescent="0.2"/>
    <row r="3" spans="4:8" ht="12.75" customHeight="1" x14ac:dyDescent="0.2"/>
    <row r="4" spans="4:8" ht="12.75" customHeight="1" x14ac:dyDescent="0.2"/>
    <row r="5" spans="4:8" ht="12.75" customHeight="1" x14ac:dyDescent="0.2"/>
    <row r="6" spans="4:8" ht="12.75" customHeight="1" x14ac:dyDescent="0.2"/>
    <row r="7" spans="4:8" ht="12.75" customHeight="1" x14ac:dyDescent="0.2"/>
    <row r="8" spans="4:8" ht="12.75" customHeight="1" x14ac:dyDescent="0.2"/>
    <row r="9" spans="4:8" ht="12.75" customHeight="1" x14ac:dyDescent="0.2"/>
    <row r="10" spans="4:8" ht="12.75" customHeight="1" x14ac:dyDescent="0.2"/>
    <row r="11" spans="4:8" ht="12.75" customHeight="1" x14ac:dyDescent="0.2"/>
    <row r="12" spans="4:8" ht="12.75" customHeight="1" x14ac:dyDescent="0.2"/>
    <row r="13" spans="4:8" ht="12.75" customHeight="1" x14ac:dyDescent="0.2"/>
    <row r="14" spans="4:8" ht="12.75" customHeight="1" x14ac:dyDescent="0.2"/>
    <row r="15" spans="4:8" ht="12.75" customHeight="1" x14ac:dyDescent="0.2">
      <c r="D15" s="4">
        <v>42</v>
      </c>
      <c r="G15" s="4">
        <f>42+24</f>
        <v>66</v>
      </c>
      <c r="H15" s="4">
        <f>54+72</f>
        <v>126</v>
      </c>
    </row>
    <row r="16" spans="4:8" ht="12.75" customHeight="1" x14ac:dyDescent="0.2">
      <c r="D16" s="4">
        <v>54</v>
      </c>
      <c r="G16" s="4">
        <v>4</v>
      </c>
      <c r="H16" s="4">
        <v>3.5</v>
      </c>
    </row>
    <row r="17" spans="4:10" ht="12.75" customHeight="1" x14ac:dyDescent="0.2">
      <c r="D17" s="4">
        <v>24</v>
      </c>
      <c r="G17" s="4">
        <f t="shared" ref="G17:H17" si="0">G16*G15</f>
        <v>264</v>
      </c>
      <c r="H17" s="4">
        <f t="shared" si="0"/>
        <v>441</v>
      </c>
      <c r="I17" s="4">
        <f>G17+H17</f>
        <v>705</v>
      </c>
      <c r="J17" s="4">
        <f>I17/6</f>
        <v>117.5</v>
      </c>
    </row>
    <row r="18" spans="4:10" ht="12.75" customHeight="1" x14ac:dyDescent="0.2">
      <c r="D18" s="4">
        <v>72</v>
      </c>
    </row>
    <row r="19" spans="4:10" ht="12.75" customHeight="1" x14ac:dyDescent="0.2">
      <c r="D19" s="4">
        <f>SUM(D15:D18)</f>
        <v>192</v>
      </c>
      <c r="E19" s="4">
        <f>D19/6</f>
        <v>32</v>
      </c>
    </row>
    <row r="20" spans="4:10" ht="12.75" customHeight="1" x14ac:dyDescent="0.2"/>
    <row r="21" spans="4:1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AC MT 2 classe PRIMARIA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ospite</cp:lastModifiedBy>
  <dcterms:modified xsi:type="dcterms:W3CDTF">2019-11-26T12:30:05Z</dcterms:modified>
</cp:coreProperties>
</file>